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13_ncr:1_{96CA6172-B34B-489B-9B2E-BECA093E0651}" xr6:coauthVersionLast="45" xr6:coauthVersionMax="45" xr10:uidLastSave="{00000000-0000-0000-0000-000000000000}"/>
  <bookViews>
    <workbookView xWindow="-108" yWindow="-108" windowWidth="23256" windowHeight="12576" xr2:uid="{9A9AA33C-587E-455B-8C50-606224C82BC4}"/>
  </bookViews>
  <sheets>
    <sheet name="Hoja1" sheetId="1" r:id="rId1"/>
  </sheets>
  <definedNames>
    <definedName name="_xlnm.Print_Area" localSheetId="0">Hoja1!$B$1:$I$62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G53" i="1"/>
  <c r="E53" i="1"/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I49" i="1"/>
  <c r="F49" i="1"/>
  <c r="H48" i="1"/>
  <c r="G48" i="1"/>
  <c r="E48" i="1"/>
  <c r="D48" i="1"/>
  <c r="I47" i="1"/>
  <c r="F47" i="1"/>
  <c r="I46" i="1"/>
  <c r="F46" i="1"/>
  <c r="H44" i="1"/>
  <c r="G44" i="1"/>
  <c r="E44" i="1"/>
  <c r="D44" i="1"/>
  <c r="I43" i="1"/>
  <c r="F43" i="1"/>
  <c r="I42" i="1"/>
  <c r="F42" i="1"/>
  <c r="F40" i="1" s="1"/>
  <c r="I41" i="1"/>
  <c r="F41" i="1"/>
  <c r="H40" i="1"/>
  <c r="G40" i="1"/>
  <c r="E40" i="1"/>
  <c r="D40" i="1"/>
  <c r="I39" i="1"/>
  <c r="F39" i="1"/>
  <c r="I38" i="1"/>
  <c r="F38" i="1"/>
  <c r="I37" i="1"/>
  <c r="F37" i="1"/>
  <c r="H36" i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F29" i="1" s="1"/>
  <c r="H29" i="1"/>
  <c r="G29" i="1"/>
  <c r="E29" i="1"/>
  <c r="D29" i="1"/>
  <c r="I28" i="1"/>
  <c r="F28" i="1"/>
  <c r="I27" i="1"/>
  <c r="F27" i="1"/>
  <c r="H26" i="1"/>
  <c r="G26" i="1"/>
  <c r="E26" i="1"/>
  <c r="D26" i="1"/>
  <c r="I25" i="1"/>
  <c r="F25" i="1"/>
  <c r="I24" i="1"/>
  <c r="F24" i="1"/>
  <c r="I23" i="1"/>
  <c r="F23" i="1"/>
  <c r="I22" i="1"/>
  <c r="F22" i="1"/>
  <c r="F20" i="1" s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G10" i="1"/>
  <c r="E10" i="1"/>
  <c r="D10" i="1"/>
  <c r="F48" i="1" l="1"/>
  <c r="E60" i="1"/>
  <c r="I20" i="1"/>
  <c r="F10" i="1"/>
  <c r="F26" i="1"/>
  <c r="I26" i="1"/>
  <c r="G60" i="1"/>
  <c r="I40" i="1"/>
  <c r="I48" i="1"/>
  <c r="F36" i="1"/>
  <c r="F44" i="1"/>
  <c r="F52" i="1"/>
  <c r="H60" i="1"/>
  <c r="D60" i="1"/>
  <c r="I29" i="1"/>
  <c r="I36" i="1"/>
  <c r="I44" i="1"/>
  <c r="I52" i="1"/>
  <c r="I10" i="1"/>
  <c r="F60" i="1" l="1"/>
  <c r="I60" i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<sst xmlns="http://schemas.openxmlformats.org/spreadsheetml/2006/main" count="70" uniqueCount="68">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</sst>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wrapText="1"/>
    </xf>
    <xf numFmtId="37" fontId="3" fillId="3" borderId="8" xfId="2" applyNumberFormat="1" applyFont="1" applyFill="1" applyBorder="1" applyAlignment="1">
      <alignment horizontal="center" vertical="center"/>
    </xf>
    <xf numFmtId="37" fontId="3" fillId="3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2" borderId="6" xfId="1" applyFont="1" applyFill="1" applyBorder="1" applyAlignment="1">
      <alignment horizontal="center"/>
    </xf>
    <xf numFmtId="43" fontId="8" fillId="2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2" borderId="6" xfId="1" applyFont="1" applyFill="1" applyBorder="1" applyAlignment="1">
      <alignment vertical="center" wrapText="1"/>
    </xf>
    <xf numFmtId="43" fontId="13" fillId="2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3" fontId="11" fillId="2" borderId="4" xfId="1" applyFont="1" applyFill="1" applyBorder="1" applyAlignment="1">
      <alignment vertical="center" wrapText="1"/>
    </xf>
    <xf numFmtId="0" fontId="4" fillId="0" borderId="0" xfId="0" applyFont="1"/>
    <xf numFmtId="43" fontId="13" fillId="2" borderId="0" xfId="1" applyFont="1" applyFill="1" applyAlignment="1">
      <alignment vertical="center" wrapText="1"/>
    </xf>
    <xf numFmtId="0" fontId="16" fillId="2" borderId="0" xfId="0" applyFont="1" applyFill="1"/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/>
    </xf>
    <xf numFmtId="37" fontId="3" fillId="3" borderId="4" xfId="2" applyNumberFormat="1" applyFont="1" applyFill="1" applyBorder="1" applyAlignment="1">
      <alignment horizontal="center" vertical="center" wrapText="1"/>
    </xf>
    <xf numFmtId="37" fontId="3" fillId="3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76FCCB2D-A5E8-4467-A556-AA0DD6EE9F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15820-54AC-44E8-8EA8-B2A5A3986E8D}">
  <sheetPr>
    <pageSetUpPr fitToPage="1"/>
  </sheetPr>
  <dimension ref="A1:J63"/>
  <sheetViews>
    <sheetView tabSelected="1" workbookViewId="0">
      <selection activeCell="E6" sqref="E6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4" style="2" bestFit="1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67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3"/>
    </row>
    <row r="5" spans="2:9" s="1" customFormat="1" x14ac:dyDescent="0.25">
      <c r="B5" s="3"/>
      <c r="C5" s="4" t="s">
        <v>2</v>
      </c>
      <c r="D5" s="33" t="s">
        <v>3</v>
      </c>
      <c r="E5" s="33"/>
      <c r="F5" s="33"/>
      <c r="G5" s="33"/>
      <c r="H5" s="33"/>
      <c r="I5" s="33"/>
    </row>
    <row r="6" spans="2:9" s="1" customFormat="1" x14ac:dyDescent="0.25">
      <c r="B6" s="3"/>
    </row>
    <row r="7" spans="2:9" x14ac:dyDescent="0.25">
      <c r="B7" s="34" t="s">
        <v>4</v>
      </c>
      <c r="C7" s="35"/>
      <c r="D7" s="38" t="s">
        <v>5</v>
      </c>
      <c r="E7" s="38"/>
      <c r="F7" s="38"/>
      <c r="G7" s="38"/>
      <c r="H7" s="38"/>
      <c r="I7" s="39" t="s">
        <v>6</v>
      </c>
    </row>
    <row r="8" spans="2:9" ht="26.4" x14ac:dyDescent="0.25">
      <c r="B8" s="36"/>
      <c r="C8" s="37"/>
      <c r="D8" s="5" t="s">
        <v>7</v>
      </c>
      <c r="E8" s="6" t="s">
        <v>8</v>
      </c>
      <c r="F8" s="5" t="s">
        <v>9</v>
      </c>
      <c r="G8" s="5" t="s">
        <v>10</v>
      </c>
      <c r="H8" s="5" t="s">
        <v>11</v>
      </c>
      <c r="I8" s="40"/>
    </row>
    <row r="9" spans="2:9" x14ac:dyDescent="0.25">
      <c r="B9" s="36"/>
      <c r="C9" s="37"/>
      <c r="D9" s="7" t="s">
        <v>12</v>
      </c>
      <c r="E9" s="7" t="s">
        <v>13</v>
      </c>
      <c r="F9" s="7" t="s">
        <v>14</v>
      </c>
      <c r="G9" s="7" t="s">
        <v>15</v>
      </c>
      <c r="H9" s="7" t="s">
        <v>16</v>
      </c>
      <c r="I9" s="8" t="s">
        <v>17</v>
      </c>
    </row>
    <row r="10" spans="2:9" ht="13.5" customHeight="1" x14ac:dyDescent="0.3">
      <c r="B10" s="9" t="s">
        <v>18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19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20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21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22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23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24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25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26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27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28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29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30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31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32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25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33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34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35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36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37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38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39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40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25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41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42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43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44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45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46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47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48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49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50</v>
      </c>
      <c r="C44" s="18"/>
      <c r="D44" s="20">
        <f>SUM(D45:D47)</f>
        <v>1787400</v>
      </c>
      <c r="E44" s="20">
        <f t="shared" ref="E44:H44" si="8">SUM(E45:E47)</f>
        <v>3650539.0299999993</v>
      </c>
      <c r="F44" s="20">
        <f t="shared" si="8"/>
        <v>5437939.0299999993</v>
      </c>
      <c r="G44" s="20">
        <f t="shared" si="8"/>
        <v>3886237.8899999997</v>
      </c>
      <c r="H44" s="20">
        <f t="shared" si="8"/>
        <v>3886237.8899999997</v>
      </c>
      <c r="I44" s="19">
        <f t="shared" si="1"/>
        <v>2098837.8899999997</v>
      </c>
    </row>
    <row r="45" spans="2:9" s="1" customFormat="1" ht="13.5" customHeight="1" x14ac:dyDescent="0.25">
      <c r="B45" s="21"/>
      <c r="C45" s="14" t="s">
        <v>51</v>
      </c>
      <c r="D45" s="22">
        <v>1787400</v>
      </c>
      <c r="E45" s="23">
        <v>3650539.0299999993</v>
      </c>
      <c r="F45" s="16">
        <v>5437939.0299999993</v>
      </c>
      <c r="G45" s="23">
        <v>3886237.8899999997</v>
      </c>
      <c r="H45" s="23">
        <v>3886237.8899999997</v>
      </c>
      <c r="I45" s="15">
        <v>2098837.8899999997</v>
      </c>
    </row>
    <row r="46" spans="2:9" s="1" customFormat="1" ht="13.5" customHeight="1" x14ac:dyDescent="0.25">
      <c r="B46" s="21"/>
      <c r="C46" s="14" t="s">
        <v>52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53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54</v>
      </c>
      <c r="C48" s="18"/>
      <c r="D48" s="20">
        <f>SUM(D49:D51)</f>
        <v>0</v>
      </c>
      <c r="E48" s="20">
        <f t="shared" ref="E48:H48" si="9">SUM(E49:E51)</f>
        <v>52265354.890000001</v>
      </c>
      <c r="F48" s="20">
        <f t="shared" si="9"/>
        <v>52265354.890000001</v>
      </c>
      <c r="G48" s="20">
        <f t="shared" si="9"/>
        <v>52066454.43</v>
      </c>
      <c r="H48" s="20">
        <f t="shared" si="9"/>
        <v>52066454.43</v>
      </c>
      <c r="I48" s="19">
        <f t="shared" si="1"/>
        <v>52066454.43</v>
      </c>
    </row>
    <row r="49" spans="1:10" s="1" customFormat="1" ht="13.5" customHeight="1" x14ac:dyDescent="0.25">
      <c r="B49" s="21"/>
      <c r="C49" s="14" t="s">
        <v>55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56</v>
      </c>
      <c r="D50" s="22">
        <v>0</v>
      </c>
      <c r="E50" s="23">
        <v>35696669.469999999</v>
      </c>
      <c r="F50" s="16">
        <f t="shared" si="2"/>
        <v>35696669.469999999</v>
      </c>
      <c r="G50" s="23">
        <v>35497769.009999998</v>
      </c>
      <c r="H50" s="23">
        <v>35497769.009999998</v>
      </c>
      <c r="I50" s="15">
        <f t="shared" si="1"/>
        <v>35497769.009999998</v>
      </c>
    </row>
    <row r="51" spans="1:10" s="1" customFormat="1" ht="13.5" customHeight="1" x14ac:dyDescent="0.25">
      <c r="B51" s="21"/>
      <c r="C51" s="14" t="s">
        <v>57</v>
      </c>
      <c r="D51" s="22">
        <v>0</v>
      </c>
      <c r="E51" s="23">
        <v>16568685.42</v>
      </c>
      <c r="F51" s="16">
        <f t="shared" si="2"/>
        <v>16568685.42</v>
      </c>
      <c r="G51" s="23">
        <v>16568685.42</v>
      </c>
      <c r="H51" s="23">
        <v>16568685.42</v>
      </c>
      <c r="I51" s="15">
        <f t="shared" si="1"/>
        <v>16568685.42</v>
      </c>
    </row>
    <row r="52" spans="1:10" s="1" customFormat="1" ht="13.5" customHeight="1" x14ac:dyDescent="0.3">
      <c r="B52" s="17" t="s">
        <v>58</v>
      </c>
      <c r="C52" s="18"/>
      <c r="D52" s="20">
        <f>SUM(D53:D59)</f>
        <v>36932206.990000002</v>
      </c>
      <c r="E52" s="20">
        <f t="shared" ref="E52:H52" si="10">SUM(E53:E59)</f>
        <v>6082410.6600000001</v>
      </c>
      <c r="F52" s="20">
        <f t="shared" si="10"/>
        <v>43014617.650000006</v>
      </c>
      <c r="G52" s="20">
        <f t="shared" si="10"/>
        <v>41842459.32</v>
      </c>
      <c r="H52" s="20">
        <f t="shared" si="10"/>
        <v>41842459.32</v>
      </c>
      <c r="I52" s="19">
        <f t="shared" si="1"/>
        <v>4910252.3299999982</v>
      </c>
    </row>
    <row r="53" spans="1:10" s="1" customFormat="1" ht="13.5" customHeight="1" x14ac:dyDescent="0.25">
      <c r="B53" s="21"/>
      <c r="C53" s="14" t="s">
        <v>59</v>
      </c>
      <c r="D53" s="22">
        <v>36932206.990000002</v>
      </c>
      <c r="E53" s="23">
        <f>4260210.98+1822199.68</f>
        <v>6082410.6600000001</v>
      </c>
      <c r="F53" s="16">
        <f t="shared" si="2"/>
        <v>43014617.650000006</v>
      </c>
      <c r="G53" s="23">
        <f>41192417.97+650041.35</f>
        <v>41842459.32</v>
      </c>
      <c r="H53" s="23">
        <f>41192417.97+650041.35</f>
        <v>41842459.32</v>
      </c>
      <c r="I53" s="15">
        <f t="shared" si="1"/>
        <v>4910252.3299999982</v>
      </c>
    </row>
    <row r="54" spans="1:10" s="1" customFormat="1" ht="13.5" customHeight="1" x14ac:dyDescent="0.25">
      <c r="B54" s="21"/>
      <c r="C54" s="14" t="s">
        <v>60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61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62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63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64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65</v>
      </c>
      <c r="D60" s="28">
        <f>+D10+D20+D26+D29+D36+D40+D44+D48+D52</f>
        <v>38719606.990000002</v>
      </c>
      <c r="E60" s="28">
        <f t="shared" ref="E60:I60" si="11">+E10+E20+E26+E29+E36+E40+E44+E48+E52</f>
        <v>61998304.579999998</v>
      </c>
      <c r="F60" s="28">
        <f t="shared" si="11"/>
        <v>100717911.57000001</v>
      </c>
      <c r="G60" s="28">
        <f t="shared" si="11"/>
        <v>97795151.640000001</v>
      </c>
      <c r="H60" s="28">
        <f t="shared" si="11"/>
        <v>97795151.640000001</v>
      </c>
      <c r="I60" s="28">
        <f t="shared" si="11"/>
        <v>59075544.649999999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66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55118110236220474" bottom="0.35433070866141736" header="0.31496062992125984" footer="0.31496062992125984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2020-01-28T23:27:30Z</cp:lastPrinted>
  <dcterms:created xsi:type="dcterms:W3CDTF">2019-10-29T18:36:52Z</dcterms:created>
  <dcterms:modified xsi:type="dcterms:W3CDTF">2020-01-28T23:27:42Z</dcterms:modified>
</cp:coreProperties>
</file>